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C:\Users\Stefan-Notebook\Desktop\"/>
    </mc:Choice>
  </mc:AlternateContent>
  <xr:revisionPtr revIDLastSave="0" documentId="13_ncr:1_{8BC86A58-BA6B-442B-82CA-5E2AF1D9A214}" xr6:coauthVersionLast="45" xr6:coauthVersionMax="45" xr10:uidLastSave="{00000000-0000-0000-0000-000000000000}"/>
  <bookViews>
    <workbookView xWindow="-98" yWindow="-98" windowWidth="18915" windowHeight="12075" xr2:uid="{00000000-000D-0000-FFFF-FFFF00000000}"/>
  </bookViews>
  <sheets>
    <sheet name="Privatbilanz"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0" i="1" l="1"/>
  <c r="I12" i="1"/>
  <c r="I23" i="1" l="1"/>
  <c r="I5" i="1"/>
  <c r="D28" i="1"/>
  <c r="D23" i="1"/>
  <c r="D20" i="1"/>
  <c r="D12" i="1"/>
  <c r="D5" i="1" l="1"/>
  <c r="D36" i="1" s="1"/>
  <c r="I28" i="1" l="1"/>
  <c r="E28" i="1"/>
  <c r="E23" i="1"/>
  <c r="E5" i="1"/>
  <c r="E12" i="1"/>
  <c r="E20" i="1"/>
  <c r="J28" i="1" l="1"/>
  <c r="I31" i="1"/>
  <c r="E36" i="1"/>
  <c r="I36" i="1"/>
  <c r="J20" i="1" l="1"/>
  <c r="J5" i="1"/>
  <c r="J12" i="1"/>
  <c r="J23" i="1" l="1"/>
  <c r="J36" i="1" s="1"/>
</calcChain>
</file>

<file path=xl/sharedStrings.xml><?xml version="1.0" encoding="utf-8"?>
<sst xmlns="http://schemas.openxmlformats.org/spreadsheetml/2006/main" count="66" uniqueCount="55">
  <si>
    <t>Sichteinlagen</t>
  </si>
  <si>
    <t>Termineinlagen</t>
  </si>
  <si>
    <t>Spareinlagen</t>
  </si>
  <si>
    <t>Geldmarktkonten</t>
  </si>
  <si>
    <t>Barreserve</t>
  </si>
  <si>
    <t>Sonstiges</t>
  </si>
  <si>
    <t>inflationsgefährdet</t>
  </si>
  <si>
    <t>Spareinlagen mit vereinb. Kündigung</t>
  </si>
  <si>
    <t>Bundesanleihen</t>
  </si>
  <si>
    <t>Geschäftsanteile</t>
  </si>
  <si>
    <t>Lebensversicherung(en) [Rückkaufswerte]</t>
  </si>
  <si>
    <t>Bausparverträge [aktuelles Guthaben]</t>
  </si>
  <si>
    <t>Barwert Altersrente</t>
  </si>
  <si>
    <t>Konsum- /Sachvermögen</t>
  </si>
  <si>
    <t>Kunst</t>
  </si>
  <si>
    <t>Schmuck</t>
  </si>
  <si>
    <t>Sonstige Wertgegenstände</t>
  </si>
  <si>
    <t>inflationssicher</t>
  </si>
  <si>
    <t>Summe Mittelbindung = Vermögen</t>
  </si>
  <si>
    <t>Sachvermögen ohne Konsumnutzung</t>
  </si>
  <si>
    <t>Aktiendepot I</t>
  </si>
  <si>
    <t>Aktiendepot II</t>
  </si>
  <si>
    <t>Goldmünzen</t>
  </si>
  <si>
    <t>Immobilien [eigengenutzt]</t>
  </si>
  <si>
    <t>PASSIVA = Da kommen Ihre Mittel her</t>
  </si>
  <si>
    <t>AKTIVA = Da ist Ihr Geld gebunden</t>
  </si>
  <si>
    <t>Dispositionskredit</t>
  </si>
  <si>
    <t>Kreditkartenkonto</t>
  </si>
  <si>
    <t>Konsumentenkredit</t>
  </si>
  <si>
    <t>Leasing</t>
  </si>
  <si>
    <t>Privatkredit</t>
  </si>
  <si>
    <t>Hypothekendarlehen</t>
  </si>
  <si>
    <t>Bauspardarlehen</t>
  </si>
  <si>
    <t>Unterhaltsleistungen</t>
  </si>
  <si>
    <t>…</t>
  </si>
  <si>
    <t>Informatorisch:</t>
  </si>
  <si>
    <t>Eigenkapital ohne</t>
  </si>
  <si>
    <t>Barwerte Renten:</t>
  </si>
  <si>
    <t>Summe Fremdkapital</t>
  </si>
  <si>
    <t>Privatbilanz (IST)</t>
  </si>
  <si>
    <t>Immobilie I [vermietet]</t>
  </si>
  <si>
    <t>Garten [verpachtet]</t>
  </si>
  <si>
    <t>Immobilie II [vermietet]</t>
  </si>
  <si>
    <t>kapitalisierte Renten- 
und sonstige Forderungen</t>
  </si>
  <si>
    <t>mittel- und langfristiges 
Geldvermögen</t>
  </si>
  <si>
    <t>kurzfristiges 
Geldvermögen</t>
  </si>
  <si>
    <t>Kurzfristige
 Verbindlichkeiten</t>
  </si>
  <si>
    <t>Langfristige 
Verbindlichkeiten</t>
  </si>
  <si>
    <t>Kapitalisierte 
Verpflichtungen</t>
  </si>
  <si>
    <t>Ihr freies Eigenkapital 
(also Ihre Reserve)</t>
  </si>
  <si>
    <t>Barwert  betriebliche Altersversorgung</t>
  </si>
  <si>
    <t>Summe Mittelherkunft = Schulden und Eigenmittel</t>
  </si>
  <si>
    <t>i.gefährdet</t>
  </si>
  <si>
    <t>i.sicher</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</si>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</sst>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0\ &quot;€&quot;;[Red]\-#,##0\ &quot;€&quot;"/>
  </numFmts>
  <fonts count="9" x14ac:knownFonts="1">
    <font>
      <sz val="12"/>
      <color theme="1"/>
      <name val="Arial"/>
      <family val="2"/>
    </font>
    <font>
      <sz val="12"/>
      <color theme="1"/>
      <name val="Arial"/>
      <family val="2"/>
    </font>
    <font>
      <b/>
      <sz val="12"/>
      <color theme="1"/>
      <name val="Arial"/>
      <family val="2"/>
    </font>
    <font>
      <b/>
      <u/>
      <sz val="12"/>
      <color theme="1"/>
      <name val="Arial"/>
      <family val="2"/>
    </font>
    <font>
      <b/>
      <sz val="16"/>
      <color theme="0"/>
      <name val="Arial"/>
      <family val="2"/>
    </font>
    <font>
      <b/>
      <sz val="20"/>
      <color theme="1"/>
      <name val="Arial"/>
      <family val="2"/>
    </font>
    <font>
      <sz val="8"/>
      <color theme="1"/>
      <name val="Arial"/>
      <family val="2"/>
    </font>
    <font>
      <b/>
      <sz val="10"/>
      <name val="Arial"/>
      <family val="2"/>
    </font>
    <font>
      <b/>
      <sz val="10"/>
      <color theme="1"/>
      <name val="Arial"/>
      <family val="2"/>
    </font>
  </fonts>
  <fills count="7">
    <fill>
      <patternFill patternType="none"/>
    </fill>
    <fill>
      <patternFill patternType="gray125"/>
    </fill>
    <fill>
      <patternFill patternType="solid">
        <fgColor rgb="FF00206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CC"/>
        <bgColor indexed="64"/>
      </patternFill>
    </fill>
  </fills>
  <borders count="31">
    <border>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medium">
        <color indexed="64"/>
      </top>
      <bottom/>
      <diagonal/>
    </border>
  </borders>
  <cellStyleXfs count="2">
    <xf numFmtId="0" fontId="0" fillId="0" borderId="0"/>
    <xf numFmtId="9" fontId="1" fillId="0" borderId="0" applyFont="0" applyFill="0" applyBorder="0" applyAlignment="0" applyProtection="0"/>
  </cellStyleXfs>
  <cellXfs count="68">
    <xf numFmtId="0" fontId="0" fillId="0" borderId="0" xfId="0"/>
    <xf numFmtId="0" fontId="0" fillId="0" borderId="0" xfId="0" applyAlignment="1">
      <alignment vertical="center"/>
    </xf>
    <xf numFmtId="0" fontId="0" fillId="0" borderId="0" xfId="0" applyBorder="1"/>
    <xf numFmtId="0" fontId="3" fillId="4" borderId="13" xfId="0" applyFont="1" applyFill="1" applyBorder="1" applyAlignment="1">
      <alignment vertical="center"/>
    </xf>
    <xf numFmtId="0" fontId="0" fillId="0" borderId="0" xfId="0" applyAlignment="1">
      <alignment horizontal="right" indent="1"/>
    </xf>
    <xf numFmtId="6" fontId="3" fillId="4" borderId="16" xfId="0" applyNumberFormat="1" applyFont="1" applyFill="1" applyBorder="1" applyAlignment="1">
      <alignment horizontal="right" vertical="center" indent="2"/>
    </xf>
    <xf numFmtId="10" fontId="2" fillId="4" borderId="15" xfId="1" applyNumberFormat="1" applyFont="1" applyFill="1" applyBorder="1" applyAlignment="1">
      <alignment horizontal="right" vertical="center" indent="1"/>
    </xf>
    <xf numFmtId="0" fontId="0" fillId="0" borderId="9" xfId="0" applyBorder="1" applyAlignment="1">
      <alignment horizontal="right" vertical="center" indent="1"/>
    </xf>
    <xf numFmtId="0" fontId="6" fillId="0" borderId="0" xfId="0" applyFont="1"/>
    <xf numFmtId="0" fontId="6" fillId="4" borderId="14" xfId="0" applyFont="1" applyFill="1" applyBorder="1"/>
    <xf numFmtId="0" fontId="6" fillId="4" borderId="14" xfId="0" applyFont="1" applyFill="1" applyBorder="1" applyAlignment="1">
      <alignment vertical="center"/>
    </xf>
    <xf numFmtId="6" fontId="3" fillId="4" borderId="15" xfId="0" applyNumberFormat="1" applyFont="1" applyFill="1" applyBorder="1" applyAlignment="1">
      <alignment horizontal="right" vertical="center" indent="2"/>
    </xf>
    <xf numFmtId="0" fontId="0" fillId="0" borderId="23" xfId="0" applyBorder="1"/>
    <xf numFmtId="0" fontId="6" fillId="0" borderId="4" xfId="0" applyFont="1" applyBorder="1"/>
    <xf numFmtId="0" fontId="0" fillId="0" borderId="4" xfId="0" applyBorder="1" applyAlignment="1">
      <alignment horizontal="right" indent="2"/>
    </xf>
    <xf numFmtId="0" fontId="0" fillId="0" borderId="4" xfId="0" applyBorder="1" applyAlignment="1">
      <alignment horizontal="right" indent="1"/>
    </xf>
    <xf numFmtId="0" fontId="6" fillId="0" borderId="0" xfId="0" applyFont="1" applyBorder="1"/>
    <xf numFmtId="0" fontId="0" fillId="0" borderId="0" xfId="0" applyBorder="1" applyAlignment="1">
      <alignment horizontal="right" indent="2"/>
    </xf>
    <xf numFmtId="0" fontId="0" fillId="0" borderId="25" xfId="0" applyBorder="1" applyAlignment="1">
      <alignment horizontal="right" indent="1"/>
    </xf>
    <xf numFmtId="10" fontId="2" fillId="3" borderId="26" xfId="0" applyNumberFormat="1" applyFont="1" applyFill="1" applyBorder="1" applyAlignment="1">
      <alignment horizontal="right" indent="1"/>
    </xf>
    <xf numFmtId="0" fontId="6" fillId="0" borderId="26" xfId="0" applyFont="1" applyBorder="1" applyAlignment="1">
      <alignment vertical="center"/>
    </xf>
    <xf numFmtId="10" fontId="2" fillId="3" borderId="26" xfId="0" applyNumberFormat="1" applyFont="1" applyFill="1" applyBorder="1" applyAlignment="1">
      <alignment horizontal="right" vertical="center"/>
    </xf>
    <xf numFmtId="0" fontId="4" fillId="2" borderId="0" xfId="0" applyFont="1" applyFill="1" applyAlignment="1">
      <alignment horizontal="left" indent="12"/>
    </xf>
    <xf numFmtId="10" fontId="2" fillId="4" borderId="14" xfId="1" applyNumberFormat="1" applyFont="1" applyFill="1" applyBorder="1" applyAlignment="1">
      <alignment horizontal="right" vertical="center" indent="1"/>
    </xf>
    <xf numFmtId="0" fontId="0" fillId="0" borderId="0" xfId="0" applyBorder="1" applyAlignment="1">
      <alignment horizontal="right" vertical="center" indent="1"/>
    </xf>
    <xf numFmtId="10" fontId="2" fillId="4" borderId="6" xfId="1" applyNumberFormat="1" applyFont="1" applyFill="1" applyBorder="1" applyAlignment="1">
      <alignment horizontal="right" vertical="center" indent="1"/>
    </xf>
    <xf numFmtId="0" fontId="6" fillId="4" borderId="4" xfId="0" applyFont="1" applyFill="1" applyBorder="1"/>
    <xf numFmtId="6" fontId="3" fillId="4" borderId="30" xfId="0" applyNumberFormat="1" applyFont="1" applyFill="1" applyBorder="1" applyAlignment="1">
      <alignment horizontal="right" vertical="center" indent="2"/>
    </xf>
    <xf numFmtId="0" fontId="0" fillId="5" borderId="6" xfId="0" applyFill="1" applyBorder="1"/>
    <xf numFmtId="0" fontId="0" fillId="5" borderId="7" xfId="0" applyFill="1" applyBorder="1"/>
    <xf numFmtId="0" fontId="3" fillId="5" borderId="8" xfId="0" applyFont="1" applyFill="1" applyBorder="1"/>
    <xf numFmtId="0" fontId="0" fillId="5" borderId="0" xfId="0" applyFill="1" applyBorder="1"/>
    <xf numFmtId="0" fontId="0" fillId="5" borderId="9" xfId="0" applyFill="1" applyBorder="1"/>
    <xf numFmtId="0" fontId="0" fillId="5" borderId="8" xfId="0" applyFill="1" applyBorder="1"/>
    <xf numFmtId="0" fontId="0" fillId="5" borderId="11" xfId="0" applyFill="1" applyBorder="1"/>
    <xf numFmtId="0" fontId="0" fillId="5" borderId="12" xfId="0" applyFill="1" applyBorder="1"/>
    <xf numFmtId="6" fontId="3" fillId="5" borderId="0" xfId="0" applyNumberFormat="1" applyFont="1" applyFill="1" applyBorder="1" applyAlignment="1">
      <alignment horizontal="right" indent="2"/>
    </xf>
    <xf numFmtId="10" fontId="2" fillId="4" borderId="24" xfId="1" applyNumberFormat="1" applyFont="1" applyFill="1" applyBorder="1" applyAlignment="1">
      <alignment horizontal="right" vertical="center" indent="1"/>
    </xf>
    <xf numFmtId="0" fontId="0" fillId="0" borderId="14" xfId="0" applyBorder="1"/>
    <xf numFmtId="0" fontId="6" fillId="0" borderId="14" xfId="0" applyFont="1" applyBorder="1"/>
    <xf numFmtId="0" fontId="0" fillId="0" borderId="14" xfId="0" applyBorder="1" applyAlignment="1">
      <alignment horizontal="right" indent="1"/>
    </xf>
    <xf numFmtId="10" fontId="2" fillId="4" borderId="2" xfId="1" applyNumberFormat="1" applyFont="1" applyFill="1" applyBorder="1" applyAlignment="1">
      <alignment horizontal="right" vertical="center" indent="1"/>
    </xf>
    <xf numFmtId="6" fontId="3" fillId="4" borderId="14" xfId="0" applyNumberFormat="1" applyFont="1" applyFill="1" applyBorder="1" applyAlignment="1">
      <alignment horizontal="right" vertical="center" indent="2"/>
    </xf>
    <xf numFmtId="0" fontId="3" fillId="5" borderId="5" xfId="0" applyFont="1" applyFill="1" applyBorder="1" applyProtection="1">
      <protection locked="0"/>
    </xf>
    <xf numFmtId="0" fontId="0" fillId="5" borderId="8" xfId="0" applyFill="1" applyBorder="1" applyProtection="1">
      <protection locked="0"/>
    </xf>
    <xf numFmtId="0" fontId="0" fillId="5" borderId="10" xfId="0" applyFill="1" applyBorder="1" applyProtection="1">
      <protection locked="0"/>
    </xf>
    <xf numFmtId="6" fontId="0" fillId="6" borderId="1" xfId="0" applyNumberFormat="1" applyFill="1" applyBorder="1" applyAlignment="1" applyProtection="1">
      <alignment horizontal="right" vertical="center" indent="2"/>
      <protection locked="0"/>
    </xf>
    <xf numFmtId="0" fontId="0" fillId="6" borderId="8" xfId="0" applyFill="1" applyBorder="1" applyAlignment="1" applyProtection="1">
      <alignment vertical="center"/>
      <protection locked="0"/>
    </xf>
    <xf numFmtId="0" fontId="0" fillId="6" borderId="22" xfId="0" applyFill="1" applyBorder="1" applyAlignment="1" applyProtection="1">
      <alignment vertical="center"/>
      <protection locked="0"/>
    </xf>
    <xf numFmtId="0" fontId="3" fillId="4" borderId="13" xfId="0" applyFont="1" applyFill="1" applyBorder="1" applyAlignment="1">
      <alignment vertical="center" wrapText="1"/>
    </xf>
    <xf numFmtId="0" fontId="3" fillId="4" borderId="23" xfId="0" applyFont="1" applyFill="1" applyBorder="1" applyAlignment="1">
      <alignment vertical="center" wrapText="1"/>
    </xf>
    <xf numFmtId="10" fontId="2" fillId="4" borderId="15" xfId="1" applyNumberFormat="1" applyFont="1" applyFill="1" applyBorder="1" applyAlignment="1">
      <alignment horizontal="right" vertical="center"/>
    </xf>
    <xf numFmtId="0" fontId="8" fillId="0" borderId="26" xfId="0" applyFont="1" applyBorder="1" applyAlignment="1">
      <alignment vertical="center"/>
    </xf>
    <xf numFmtId="0" fontId="8" fillId="0" borderId="21" xfId="0" applyFont="1" applyBorder="1" applyAlignment="1">
      <alignment vertical="center"/>
    </xf>
    <xf numFmtId="10" fontId="2" fillId="3" borderId="27" xfId="0" applyNumberFormat="1" applyFont="1" applyFill="1" applyBorder="1" applyAlignment="1">
      <alignment horizontal="right" vertical="center" indent="1"/>
    </xf>
    <xf numFmtId="10" fontId="2" fillId="4" borderId="16" xfId="1" applyNumberFormat="1" applyFont="1" applyFill="1" applyBorder="1" applyAlignment="1">
      <alignment horizontal="right" vertical="center"/>
    </xf>
    <xf numFmtId="10" fontId="2" fillId="4" borderId="2" xfId="1" applyNumberFormat="1" applyFont="1" applyFill="1" applyBorder="1" applyAlignment="1">
      <alignment horizontal="right" vertical="center"/>
    </xf>
    <xf numFmtId="6" fontId="2" fillId="0" borderId="26" xfId="0" applyNumberFormat="1" applyFont="1" applyBorder="1" applyAlignment="1">
      <alignment horizontal="right" vertical="center" indent="2"/>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7" fillId="0" borderId="3" xfId="0" applyFont="1" applyFill="1" applyBorder="1" applyAlignment="1">
      <alignment horizontal="center" vertical="center" textRotation="90"/>
    </xf>
    <xf numFmtId="0" fontId="7" fillId="0" borderId="20" xfId="0" applyFont="1" applyFill="1" applyBorder="1" applyAlignment="1">
      <alignment horizontal="center" vertical="center" textRotation="90"/>
    </xf>
    <xf numFmtId="0" fontId="7" fillId="0" borderId="28" xfId="0" applyFont="1" applyFill="1" applyBorder="1" applyAlignment="1">
      <alignment horizontal="center" vertical="center" textRotation="90"/>
    </xf>
    <xf numFmtId="0" fontId="7" fillId="0" borderId="29" xfId="0" applyFont="1" applyFill="1" applyBorder="1" applyAlignment="1">
      <alignment horizontal="center" vertical="center" textRotation="90"/>
    </xf>
    <xf numFmtId="0" fontId="7" fillId="0" borderId="1" xfId="0" applyFont="1" applyFill="1" applyBorder="1" applyAlignment="1">
      <alignment horizontal="center" vertical="center" textRotation="90"/>
    </xf>
    <xf numFmtId="0" fontId="4" fillId="2" borderId="0" xfId="0" applyFont="1" applyFill="1" applyAlignment="1">
      <alignment horizontal="left" indent="5"/>
    </xf>
    <xf numFmtId="0" fontId="4" fillId="2" borderId="0" xfId="0" applyFont="1" applyFill="1" applyAlignment="1">
      <alignment horizontal="left" indent="8"/>
    </xf>
  </cellXfs>
  <cellStyles count="2">
    <cellStyle name="Prozent" xfId="1" builtinId="5"/>
    <cellStyle name="Standard"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amazon.de/Hartmut-Walz/e/B00IY4EF4Q/ref=sr_tc_2_0?qid=1534399973&amp;sr=8-2-ent" TargetMode="External"/><Relationship Id="rId2" Type="http://schemas.openxmlformats.org/officeDocument/2006/relationships/image" Target="../media/image1.png"/><Relationship Id="rId1" Type="http://schemas.openxmlformats.org/officeDocument/2006/relationships/hyperlink" Target="http://schliesslich-ist-es-ihr-geld.de/finanzblog/" TargetMode="External"/><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10</xdr:col>
      <xdr:colOff>47038</xdr:colOff>
      <xdr:row>0</xdr:row>
      <xdr:rowOff>188145</xdr:rowOff>
    </xdr:from>
    <xdr:to>
      <xdr:col>13</xdr:col>
      <xdr:colOff>385705</xdr:colOff>
      <xdr:row>37</xdr:row>
      <xdr:rowOff>6047</xdr:rowOff>
    </xdr:to>
    <xdr:sp macro="" textlink="">
      <xdr:nvSpPr>
        <xdr:cNvPr id="3" name="Textfeld 2">
          <a:extLst>
            <a:ext uri="{FF2B5EF4-FFF2-40B4-BE49-F238E27FC236}">
              <a16:creationId xmlns:a16="http://schemas.microsoft.com/office/drawing/2014/main" id="{99F41F3C-DA17-4158-90EB-92F2B1609E23}"/>
            </a:ext>
          </a:extLst>
        </xdr:cNvPr>
        <xdr:cNvSpPr txBox="1"/>
      </xdr:nvSpPr>
      <xdr:spPr>
        <a:xfrm>
          <a:off x="10854134" y="188145"/>
          <a:ext cx="3078238" cy="10250045"/>
        </a:xfrm>
        <a:prstGeom prst="rect">
          <a:avLst/>
        </a:prstGeom>
        <a:solidFill>
          <a:schemeClr val="lt1"/>
        </a:solidFill>
        <a:ln w="6350" cmpd="sng">
          <a:solidFill>
            <a:schemeClr val="tx1">
              <a:lumMod val="95000"/>
              <a:lumOff val="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a:solidFill>
                <a:schemeClr val="dk1"/>
              </a:solidFill>
              <a:effectLst/>
              <a:latin typeface="+mn-lt"/>
              <a:ea typeface="+mn-ea"/>
              <a:cs typeface="+mn-cs"/>
            </a:rPr>
            <a:t>Zur Erläuterung der Privatbilanz </a:t>
          </a:r>
          <a:br>
            <a:rPr lang="de-DE" sz="1400" b="1">
              <a:solidFill>
                <a:schemeClr val="dk1"/>
              </a:solidFill>
              <a:effectLst/>
              <a:latin typeface="+mn-lt"/>
              <a:ea typeface="+mn-ea"/>
              <a:cs typeface="+mn-cs"/>
            </a:rPr>
          </a:br>
          <a:r>
            <a:rPr lang="de-DE" sz="1100">
              <a:solidFill>
                <a:schemeClr val="dk1"/>
              </a:solidFill>
              <a:effectLst/>
              <a:latin typeface="+mn-lt"/>
              <a:ea typeface="+mn-ea"/>
              <a:cs typeface="+mn-cs"/>
            </a:rPr>
            <a:t>(von oben nach unten): </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Auf der </a:t>
          </a:r>
          <a:r>
            <a:rPr lang="de-DE" sz="1100" b="1">
              <a:solidFill>
                <a:schemeClr val="dk1"/>
              </a:solidFill>
              <a:effectLst/>
              <a:latin typeface="+mn-lt"/>
              <a:ea typeface="+mn-ea"/>
              <a:cs typeface="+mn-cs"/>
            </a:rPr>
            <a:t>linken Seite </a:t>
          </a:r>
          <a:r>
            <a:rPr lang="de-DE" sz="1100">
              <a:solidFill>
                <a:schemeClr val="dk1"/>
              </a:solidFill>
              <a:effectLst/>
              <a:latin typeface="+mn-lt"/>
              <a:ea typeface="+mn-ea"/>
              <a:cs typeface="+mn-cs"/>
            </a:rPr>
            <a:t>erfassen Sie zunächst die Positionen des kurzfristigen, dann des mittel und langfristigen Geldvermögens. Diese sind – wie auch die kapitalisierten Renten- und sonstigen Forderungen durch die Inflation gefährdet. Hingegen sind die beiden restlichen Aktivpositionen „Konsum-/Sachvermögen  sowie „Sachvermögen ohne Konsumnutzung“ inflationssicher. Bei den Barwerten der Altersrente sowie der betrieblichen Altersversorgung genügt eine grobe Schätzung. Sowohl die Ermittlung Ihrer Ansprüche als auch die Frage der „richtigen“ Barwertermittlung sind problembehaftet. Daher fehlen diese Zeilen in vielen Privatbilanzen, was dazu führt, dass die Ansprüche übersehen bzw. vergessen werden. Daher </a:t>
          </a:r>
          <a:r>
            <a:rPr lang="de-DE" sz="1100" b="1">
              <a:solidFill>
                <a:schemeClr val="dk1"/>
              </a:solidFill>
              <a:effectLst/>
              <a:latin typeface="+mn-lt"/>
              <a:ea typeface="+mn-ea"/>
              <a:cs typeface="+mn-cs"/>
            </a:rPr>
            <a:t>lieber</a:t>
          </a:r>
          <a:r>
            <a:rPr lang="de-DE" sz="1100">
              <a:solidFill>
                <a:schemeClr val="dk1"/>
              </a:solidFill>
              <a:effectLst/>
              <a:latin typeface="+mn-lt"/>
              <a:ea typeface="+mn-ea"/>
              <a:cs typeface="+mn-cs"/>
            </a:rPr>
            <a:t> ganz grob einen Schätzwert einfügen als diesen</a:t>
          </a:r>
          <a:r>
            <a:rPr lang="de-DE" sz="1100" baseline="0">
              <a:solidFill>
                <a:schemeClr val="dk1"/>
              </a:solidFill>
              <a:effectLst/>
              <a:latin typeface="+mn-lt"/>
              <a:ea typeface="+mn-ea"/>
              <a:cs typeface="+mn-cs"/>
            </a:rPr>
            <a:t> zu vergessen</a:t>
          </a:r>
          <a:r>
            <a:rPr lang="de-DE" sz="1100">
              <a:solidFill>
                <a:schemeClr val="dk1"/>
              </a:solidFill>
              <a:effectLst/>
              <a:latin typeface="+mn-lt"/>
              <a:ea typeface="+mn-ea"/>
              <a:cs typeface="+mn-cs"/>
            </a:rPr>
            <a:t>. Und vielleicht nehmen Sie das ja zum Anlass, sich zeitnah darum kümmern, konkretere Informationen zu diesen Werten zu erhalten. </a:t>
          </a:r>
        </a:p>
        <a:p>
          <a:r>
            <a:rPr lang="de-DE" sz="1100">
              <a:solidFill>
                <a:schemeClr val="dk1"/>
              </a:solidFill>
              <a:effectLst/>
              <a:latin typeface="+mn-lt"/>
              <a:ea typeface="+mn-ea"/>
              <a:cs typeface="+mn-cs"/>
            </a:rPr>
            <a:t>Zum Konsum-/Sachvermögen: Bitte widerstehen Sie der Versuchung „normale“ Gegenstände der Alltagsnutzung wie z. B. ihr täglich benutztes Auto oder ihre Wohnungseinrichtung zu bewerten und hier einzutragen. Denn mittel- bis langfristig werden diese Gegenstände keinen nenenswerten Verkaufswert mehr haben. Lediglich die eigengenutzte Immobilie sowie wirklich wertvolle und verschleißfreie Gegenstände wie Ihre Kunstsammlung sowie die Kronjuwelen Ihrer adligen Vorfahren dürfen hier eingetragen werden.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Der Aufbau </a:t>
          </a:r>
          <a:r>
            <a:rPr lang="de-DE" sz="1100" b="1">
              <a:solidFill>
                <a:schemeClr val="dk1"/>
              </a:solidFill>
              <a:effectLst/>
              <a:latin typeface="+mn-lt"/>
              <a:ea typeface="+mn-ea"/>
              <a:cs typeface="+mn-cs"/>
            </a:rPr>
            <a:t>der rechten</a:t>
          </a:r>
          <a:r>
            <a:rPr lang="de-DE" sz="1100" b="1" baseline="0">
              <a:solidFill>
                <a:schemeClr val="dk1"/>
              </a:solidFill>
              <a:effectLst/>
              <a:latin typeface="+mn-lt"/>
              <a:ea typeface="+mn-ea"/>
              <a:cs typeface="+mn-cs"/>
            </a:rPr>
            <a:t> Seite </a:t>
          </a:r>
          <a:r>
            <a:rPr lang="de-DE" sz="1100" baseline="0">
              <a:solidFill>
                <a:schemeClr val="dk1"/>
              </a:solidFill>
              <a:effectLst/>
              <a:latin typeface="+mn-lt"/>
              <a:ea typeface="+mn-ea"/>
              <a:cs typeface="+mn-cs"/>
            </a:rPr>
            <a:t>(</a:t>
          </a:r>
          <a:r>
            <a:rPr lang="de-DE" sz="1100">
              <a:solidFill>
                <a:schemeClr val="dk1"/>
              </a:solidFill>
              <a:effectLst/>
              <a:latin typeface="+mn-lt"/>
              <a:ea typeface="+mn-ea"/>
              <a:cs typeface="+mn-cs"/>
            </a:rPr>
            <a:t>Passivseite) folgt einer ähnlichen Logik: Zunächst werden Ihre kurzfristigen, dann die langfristigen Verbindlichkeiten aufgeführt. Und schließlich auch die Barwerte Ihrer Dauerverpflichtungen. Auch bei letztem genügt eine grobe Schätzung wenn Sie z. B. aus einer Unterhaltspflicht eines Kindes für die nächsten 8 Jahre monatlich 500 EUR überweisen müssen, so sollten Sie einfach 8 * 12 * 500 EUR = 48.000 EUR eintragen. </a:t>
          </a:r>
        </a:p>
        <a:p>
          <a:r>
            <a:rPr lang="de-DE" sz="1100">
              <a:solidFill>
                <a:schemeClr val="dk1"/>
              </a:solidFill>
              <a:effectLst/>
              <a:latin typeface="+mn-lt"/>
              <a:ea typeface="+mn-ea"/>
              <a:cs typeface="+mn-cs"/>
            </a:rPr>
            <a:t>Die Ermittlung Ihres Eigenkapitals (auch als Nettovermögen bezeichnet) ergibt sich durch Abzug der Summe des Fremdkapitals von Ihrer „Bilanzsumme“ also dem Vermögen. Je höher dieser Betrag, desto komfortabler Ihre Reserven. </a:t>
          </a:r>
          <a:endParaRPr lang="de-DE" sz="1200">
            <a:latin typeface="Arial" panose="020B0604020202020204" pitchFamily="34" charset="0"/>
            <a:cs typeface="Arial" panose="020B0604020202020204" pitchFamily="34" charset="0"/>
          </a:endParaRPr>
        </a:p>
      </xdr:txBody>
    </xdr:sp>
    <xdr:clientData/>
  </xdr:twoCellAnchor>
  <xdr:twoCellAnchor editAs="oneCell">
    <xdr:from>
      <xdr:col>13</xdr:col>
      <xdr:colOff>822475</xdr:colOff>
      <xdr:row>0</xdr:row>
      <xdr:rowOff>181429</xdr:rowOff>
    </xdr:from>
    <xdr:to>
      <xdr:col>16</xdr:col>
      <xdr:colOff>81717</xdr:colOff>
      <xdr:row>4</xdr:row>
      <xdr:rowOff>70167</xdr:rowOff>
    </xdr:to>
    <xdr:pic>
      <xdr:nvPicPr>
        <xdr:cNvPr id="5" name="Grafik 4">
          <a:hlinkClick xmlns:r="http://schemas.openxmlformats.org/officeDocument/2006/relationships" r:id="rId1"/>
          <a:extLst>
            <a:ext uri="{FF2B5EF4-FFF2-40B4-BE49-F238E27FC236}">
              <a16:creationId xmlns:a16="http://schemas.microsoft.com/office/drawing/2014/main" id="{784B7D90-77F0-4214-B4CB-7EA586DDEE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69142" y="181429"/>
          <a:ext cx="1998814" cy="928928"/>
        </a:xfrm>
        <a:prstGeom prst="rect">
          <a:avLst/>
        </a:prstGeom>
      </xdr:spPr>
    </xdr:pic>
    <xdr:clientData/>
  </xdr:twoCellAnchor>
  <xdr:twoCellAnchor editAs="oneCell">
    <xdr:from>
      <xdr:col>0</xdr:col>
      <xdr:colOff>146276</xdr:colOff>
      <xdr:row>43</xdr:row>
      <xdr:rowOff>156485</xdr:rowOff>
    </xdr:from>
    <xdr:to>
      <xdr:col>9</xdr:col>
      <xdr:colOff>772204</xdr:colOff>
      <xdr:row>66</xdr:row>
      <xdr:rowOff>18632</xdr:rowOff>
    </xdr:to>
    <xdr:pic>
      <xdr:nvPicPr>
        <xdr:cNvPr id="4" name="Grafik 3">
          <a:hlinkClick xmlns:r="http://schemas.openxmlformats.org/officeDocument/2006/relationships" r:id="rId3"/>
          <a:extLst>
            <a:ext uri="{FF2B5EF4-FFF2-40B4-BE49-F238E27FC236}">
              <a16:creationId xmlns:a16="http://schemas.microsoft.com/office/drawing/2014/main" id="{35575E78-BE29-4E1A-92D6-9885DB13426F}"/>
            </a:ext>
          </a:extLst>
        </xdr:cNvPr>
        <xdr:cNvPicPr>
          <a:picLocks noChangeAspect="1"/>
        </xdr:cNvPicPr>
      </xdr:nvPicPr>
      <xdr:blipFill>
        <a:blip xmlns:r="http://schemas.openxmlformats.org/officeDocument/2006/relationships" r:embed="rId4"/>
        <a:stretch>
          <a:fillRect/>
        </a:stretch>
      </xdr:blipFill>
      <xdr:spPr>
        <a:xfrm>
          <a:off x="146276" y="11931767"/>
          <a:ext cx="10722428" cy="4243647"/>
        </a:xfrm>
        <a:prstGeom prst="rect">
          <a:avLst/>
        </a:prstGeom>
      </xdr:spPr>
    </xdr:pic>
    <xdr:clientData/>
  </xdr:twoCellAnchor>
  <xdr:twoCellAnchor editAs="oneCell">
    <xdr:from>
      <xdr:col>0</xdr:col>
      <xdr:colOff>190500</xdr:colOff>
      <xdr:row>37</xdr:row>
      <xdr:rowOff>95251</xdr:rowOff>
    </xdr:from>
    <xdr:to>
      <xdr:col>10</xdr:col>
      <xdr:colOff>163285</xdr:colOff>
      <xdr:row>43</xdr:row>
      <xdr:rowOff>180580</xdr:rowOff>
    </xdr:to>
    <xdr:pic>
      <xdr:nvPicPr>
        <xdr:cNvPr id="6" name="Grafik 5">
          <a:extLst>
            <a:ext uri="{FF2B5EF4-FFF2-40B4-BE49-F238E27FC236}">
              <a16:creationId xmlns:a16="http://schemas.microsoft.com/office/drawing/2014/main" id="{58B96E6B-FB81-496F-9374-2315A4C9617D}"/>
            </a:ext>
          </a:extLst>
        </xdr:cNvPr>
        <xdr:cNvPicPr>
          <a:picLocks noChangeAspect="1"/>
        </xdr:cNvPicPr>
      </xdr:nvPicPr>
      <xdr:blipFill>
        <a:blip xmlns:r="http://schemas.openxmlformats.org/officeDocument/2006/relationships" r:embed="rId5"/>
        <a:stretch>
          <a:fillRect/>
        </a:stretch>
      </xdr:blipFill>
      <xdr:spPr>
        <a:xfrm>
          <a:off x="190500" y="10763251"/>
          <a:ext cx="10946946" cy="1228329"/>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M37"/>
  <sheetViews>
    <sheetView showGridLines="0" tabSelected="1" topLeftCell="A12" zoomScale="70" zoomScaleNormal="70" workbookViewId="0">
      <selection activeCell="B31" sqref="B31"/>
    </sheetView>
  </sheetViews>
  <sheetFormatPr baseColWidth="10" defaultRowHeight="15" x14ac:dyDescent="0.4"/>
  <cols>
    <col min="1" max="1" width="2.33203125" customWidth="1"/>
    <col min="2" max="2" width="34.21875" customWidth="1"/>
    <col min="3" max="3" width="2.5546875" style="8" customWidth="1"/>
    <col min="4" max="4" width="15.5546875" customWidth="1"/>
    <col min="5" max="5" width="9" style="4" customWidth="1"/>
    <col min="6" max="6" width="1.33203125" style="4" customWidth="1"/>
    <col min="7" max="7" width="34.21875" customWidth="1"/>
    <col min="8" max="8" width="3.0546875" style="8" customWidth="1"/>
    <col min="9" max="9" width="15.5546875" customWidth="1"/>
    <col min="10" max="10" width="10.21875" customWidth="1"/>
  </cols>
  <sheetData>
    <row r="1" spans="2:13" ht="15.4" thickBot="1" x14ac:dyDescent="0.45"/>
    <row r="2" spans="2:13" ht="31.25" customHeight="1" thickTop="1" thickBot="1" x14ac:dyDescent="0.45">
      <c r="B2" s="58" t="s">
        <v>39</v>
      </c>
      <c r="C2" s="59"/>
      <c r="D2" s="59"/>
      <c r="E2" s="59"/>
      <c r="F2" s="59"/>
      <c r="G2" s="59"/>
      <c r="H2" s="59"/>
      <c r="I2" s="59"/>
      <c r="J2" s="60"/>
      <c r="K2" s="1"/>
      <c r="L2" s="1"/>
      <c r="M2" s="1"/>
    </row>
    <row r="3" spans="2:13" ht="15.4" thickTop="1" x14ac:dyDescent="0.4">
      <c r="K3" s="1"/>
      <c r="L3" s="1"/>
      <c r="M3" s="1"/>
    </row>
    <row r="4" spans="2:13" ht="21" thickBot="1" x14ac:dyDescent="0.65">
      <c r="B4" s="67" t="s">
        <v>25</v>
      </c>
      <c r="C4" s="67"/>
      <c r="D4" s="67"/>
      <c r="E4" s="67"/>
      <c r="F4" s="22"/>
      <c r="G4" s="66" t="s">
        <v>24</v>
      </c>
      <c r="H4" s="66"/>
      <c r="I4" s="66"/>
      <c r="J4" s="66"/>
      <c r="K4" s="1"/>
      <c r="L4" s="1"/>
      <c r="M4" s="1"/>
    </row>
    <row r="5" spans="2:13" ht="35" customHeight="1" thickBot="1" x14ac:dyDescent="0.45">
      <c r="B5" s="49" t="s">
        <v>45</v>
      </c>
      <c r="C5" s="9"/>
      <c r="D5" s="5">
        <f>IF(SUM(D6:D11)=0,"",SUM(D6:D11))</f>
        <v>30000</v>
      </c>
      <c r="E5" s="51">
        <f>IFERROR(D5/D36,"")</f>
        <v>5.328596802841918E-2</v>
      </c>
      <c r="F5" s="23"/>
      <c r="G5" s="49" t="s">
        <v>46</v>
      </c>
      <c r="H5" s="9"/>
      <c r="I5" s="5">
        <f>IF(SUM(I6:I11)=0,"",SUM(I6:I11))</f>
        <v>29000</v>
      </c>
      <c r="J5" s="6">
        <f>IFERROR(I5/I36,"")</f>
        <v>5.1509769094138541E-2</v>
      </c>
      <c r="K5" s="1"/>
      <c r="L5" s="1"/>
      <c r="M5" s="1"/>
    </row>
    <row r="6" spans="2:13" s="1" customFormat="1" ht="22.25" customHeight="1" x14ac:dyDescent="0.4">
      <c r="B6" s="47" t="s">
        <v>4</v>
      </c>
      <c r="C6" s="65" t="s">
        <v>6</v>
      </c>
      <c r="D6" s="46">
        <v>3000</v>
      </c>
      <c r="E6" s="7"/>
      <c r="F6" s="24"/>
      <c r="G6" s="47" t="s">
        <v>26</v>
      </c>
      <c r="H6" s="65" t="s">
        <v>6</v>
      </c>
      <c r="I6" s="46">
        <v>0</v>
      </c>
      <c r="J6" s="7"/>
    </row>
    <row r="7" spans="2:13" s="1" customFormat="1" ht="22.25" customHeight="1" x14ac:dyDescent="0.4">
      <c r="B7" s="47" t="s">
        <v>0</v>
      </c>
      <c r="C7" s="65"/>
      <c r="D7" s="46">
        <v>10000</v>
      </c>
      <c r="E7" s="7"/>
      <c r="F7" s="24"/>
      <c r="G7" s="47" t="s">
        <v>27</v>
      </c>
      <c r="H7" s="65"/>
      <c r="I7" s="46">
        <v>1000</v>
      </c>
      <c r="J7" s="7"/>
    </row>
    <row r="8" spans="2:13" s="1" customFormat="1" ht="21.5" customHeight="1" x14ac:dyDescent="0.4">
      <c r="B8" s="47" t="s">
        <v>1</v>
      </c>
      <c r="C8" s="65"/>
      <c r="D8" s="46">
        <v>12000</v>
      </c>
      <c r="E8" s="7"/>
      <c r="F8" s="24"/>
      <c r="G8" s="47" t="s">
        <v>28</v>
      </c>
      <c r="H8" s="65"/>
      <c r="I8" s="46">
        <v>0</v>
      </c>
      <c r="J8" s="7"/>
    </row>
    <row r="9" spans="2:13" s="1" customFormat="1" ht="21.5" customHeight="1" x14ac:dyDescent="0.4">
      <c r="B9" s="47" t="s">
        <v>2</v>
      </c>
      <c r="C9" s="65"/>
      <c r="D9" s="46">
        <v>0</v>
      </c>
      <c r="E9" s="7"/>
      <c r="F9" s="24"/>
      <c r="G9" s="47" t="s">
        <v>29</v>
      </c>
      <c r="H9" s="65"/>
      <c r="I9" s="46">
        <v>23000</v>
      </c>
      <c r="J9" s="7"/>
    </row>
    <row r="10" spans="2:13" s="1" customFormat="1" ht="21.5" customHeight="1" x14ac:dyDescent="0.4">
      <c r="B10" s="47" t="s">
        <v>3</v>
      </c>
      <c r="C10" s="65"/>
      <c r="D10" s="46">
        <v>0</v>
      </c>
      <c r="E10" s="7"/>
      <c r="F10" s="24"/>
      <c r="G10" s="47" t="s">
        <v>30</v>
      </c>
      <c r="H10" s="65"/>
      <c r="I10" s="46">
        <v>0</v>
      </c>
      <c r="J10" s="7"/>
    </row>
    <row r="11" spans="2:13" s="1" customFormat="1" ht="21.5" customHeight="1" thickBot="1" x14ac:dyDescent="0.45">
      <c r="B11" s="47" t="s">
        <v>5</v>
      </c>
      <c r="C11" s="65"/>
      <c r="D11" s="46">
        <v>5000</v>
      </c>
      <c r="E11" s="7"/>
      <c r="F11" s="24"/>
      <c r="G11" s="47" t="s">
        <v>5</v>
      </c>
      <c r="H11" s="65"/>
      <c r="I11" s="46">
        <v>5000</v>
      </c>
      <c r="J11" s="7"/>
    </row>
    <row r="12" spans="2:13" s="1" customFormat="1" ht="35" customHeight="1" thickBot="1" x14ac:dyDescent="0.35">
      <c r="B12" s="49" t="s">
        <v>44</v>
      </c>
      <c r="C12" s="9"/>
      <c r="D12" s="5">
        <f>IF(SUM(D13:D19)=0,"",SUM(D13:D19))</f>
        <v>80000</v>
      </c>
      <c r="E12" s="51">
        <f>IFERROR(D12/D36,"")</f>
        <v>0.14209591474245115</v>
      </c>
      <c r="F12" s="23"/>
      <c r="G12" s="49" t="s">
        <v>47</v>
      </c>
      <c r="H12" s="9"/>
      <c r="I12" s="5">
        <f>IF(SUM(I13:I19)=0,"",SUM(I13:I19))</f>
        <v>83000</v>
      </c>
      <c r="J12" s="6">
        <f>IFERROR(I12/I36,"")</f>
        <v>0.14742451154529307</v>
      </c>
    </row>
    <row r="13" spans="2:13" s="1" customFormat="1" ht="21.5" customHeight="1" x14ac:dyDescent="0.4">
      <c r="B13" s="47" t="s">
        <v>7</v>
      </c>
      <c r="C13" s="65" t="s">
        <v>6</v>
      </c>
      <c r="D13" s="46">
        <v>0</v>
      </c>
      <c r="E13" s="7"/>
      <c r="F13" s="24"/>
      <c r="G13" s="47" t="s">
        <v>31</v>
      </c>
      <c r="H13" s="65" t="s">
        <v>17</v>
      </c>
      <c r="I13" s="46">
        <v>83000</v>
      </c>
      <c r="J13" s="7"/>
    </row>
    <row r="14" spans="2:13" s="1" customFormat="1" ht="21.5" customHeight="1" x14ac:dyDescent="0.4">
      <c r="B14" s="47" t="s">
        <v>8</v>
      </c>
      <c r="C14" s="65"/>
      <c r="D14" s="46">
        <v>10000</v>
      </c>
      <c r="E14" s="7"/>
      <c r="F14" s="24"/>
      <c r="G14" s="47" t="s">
        <v>32</v>
      </c>
      <c r="H14" s="65"/>
      <c r="I14" s="46">
        <v>0</v>
      </c>
      <c r="J14" s="7"/>
    </row>
    <row r="15" spans="2:13" s="1" customFormat="1" ht="21.5" customHeight="1" x14ac:dyDescent="0.4">
      <c r="B15" s="47" t="s">
        <v>9</v>
      </c>
      <c r="C15" s="65"/>
      <c r="D15" s="46">
        <v>0</v>
      </c>
      <c r="E15" s="7"/>
      <c r="F15" s="24"/>
      <c r="G15" s="47" t="s">
        <v>34</v>
      </c>
      <c r="H15" s="65"/>
      <c r="I15" s="46"/>
      <c r="J15" s="7"/>
    </row>
    <row r="16" spans="2:13" s="1" customFormat="1" ht="21.5" customHeight="1" x14ac:dyDescent="0.4">
      <c r="B16" s="47" t="s">
        <v>11</v>
      </c>
      <c r="C16" s="65"/>
      <c r="D16" s="46">
        <v>18000</v>
      </c>
      <c r="E16" s="7"/>
      <c r="F16" s="24"/>
      <c r="G16" s="47" t="s">
        <v>34</v>
      </c>
      <c r="H16" s="65"/>
      <c r="I16" s="46"/>
      <c r="J16" s="7"/>
    </row>
    <row r="17" spans="2:10" s="1" customFormat="1" ht="21.5" customHeight="1" x14ac:dyDescent="0.4">
      <c r="B17" s="47" t="s">
        <v>10</v>
      </c>
      <c r="C17" s="65"/>
      <c r="D17" s="46">
        <v>52000</v>
      </c>
      <c r="E17" s="7"/>
      <c r="F17" s="24"/>
      <c r="G17" s="47" t="s">
        <v>34</v>
      </c>
      <c r="H17" s="65"/>
      <c r="I17" s="46"/>
      <c r="J17" s="7"/>
    </row>
    <row r="18" spans="2:10" s="1" customFormat="1" ht="21.5" customHeight="1" x14ac:dyDescent="0.4">
      <c r="B18" s="47" t="s">
        <v>34</v>
      </c>
      <c r="C18" s="65"/>
      <c r="D18" s="46"/>
      <c r="E18" s="7"/>
      <c r="F18" s="24"/>
      <c r="G18" s="47"/>
      <c r="H18" s="65"/>
      <c r="I18" s="46"/>
      <c r="J18" s="7"/>
    </row>
    <row r="19" spans="2:10" s="1" customFormat="1" ht="21.5" customHeight="1" thickBot="1" x14ac:dyDescent="0.45">
      <c r="B19" s="47" t="s">
        <v>34</v>
      </c>
      <c r="C19" s="65"/>
      <c r="D19" s="46"/>
      <c r="E19" s="7"/>
      <c r="F19" s="24"/>
      <c r="G19" s="47"/>
      <c r="H19" s="65"/>
      <c r="I19" s="46"/>
      <c r="J19" s="7"/>
    </row>
    <row r="20" spans="2:10" s="1" customFormat="1" ht="35" customHeight="1" thickBot="1" x14ac:dyDescent="0.45">
      <c r="B20" s="49" t="s">
        <v>43</v>
      </c>
      <c r="C20" s="10"/>
      <c r="D20" s="11">
        <f>IF(SUM(D21:D22)=0,"",SUM(D21:D22))</f>
        <v>188000</v>
      </c>
      <c r="E20" s="56">
        <f>IFERROR(D20/D36,"")</f>
        <v>0.3339253996447602</v>
      </c>
      <c r="F20" s="25"/>
      <c r="G20" s="49" t="s">
        <v>48</v>
      </c>
      <c r="H20" s="10"/>
      <c r="I20" s="11">
        <f>IF(SUM(I21:I22)=0,"",SUM(I21:I22))</f>
        <v>10000</v>
      </c>
      <c r="J20" s="41">
        <f>IFERROR(I20/I36,"")</f>
        <v>1.7761989342806393E-2</v>
      </c>
    </row>
    <row r="21" spans="2:10" s="1" customFormat="1" ht="31.15" customHeight="1" x14ac:dyDescent="0.4">
      <c r="B21" s="47" t="s">
        <v>12</v>
      </c>
      <c r="C21" s="62" t="s">
        <v>52</v>
      </c>
      <c r="D21" s="46">
        <v>150000</v>
      </c>
      <c r="E21" s="7"/>
      <c r="F21" s="24"/>
      <c r="G21" s="47" t="s">
        <v>33</v>
      </c>
      <c r="H21" s="63" t="s">
        <v>53</v>
      </c>
      <c r="I21" s="46">
        <v>10000</v>
      </c>
      <c r="J21" s="7"/>
    </row>
    <row r="22" spans="2:10" s="1" customFormat="1" ht="28.9" customHeight="1" thickBot="1" x14ac:dyDescent="0.45">
      <c r="B22" s="47" t="s">
        <v>50</v>
      </c>
      <c r="C22" s="62"/>
      <c r="D22" s="46">
        <v>38000</v>
      </c>
      <c r="E22" s="7"/>
      <c r="F22" s="24"/>
      <c r="G22" s="47" t="s">
        <v>34</v>
      </c>
      <c r="H22" s="64"/>
      <c r="I22" s="46"/>
      <c r="J22" s="7"/>
    </row>
    <row r="23" spans="2:10" s="1" customFormat="1" ht="35" customHeight="1" thickBot="1" x14ac:dyDescent="0.35">
      <c r="B23" s="3" t="s">
        <v>13</v>
      </c>
      <c r="C23" s="9"/>
      <c r="D23" s="5">
        <f>IF(SUM(D24:D27)=0,"",SUM(D24:D27))</f>
        <v>215000</v>
      </c>
      <c r="E23" s="51">
        <f>IFERROR(D23/D36,"")</f>
        <v>0.38188277087033745</v>
      </c>
      <c r="F23" s="23"/>
      <c r="G23" s="3" t="s">
        <v>38</v>
      </c>
      <c r="H23" s="9"/>
      <c r="I23" s="42">
        <f>IF(SUM(I5,I12,I20)=0,"",SUM(I5,I12,I20))</f>
        <v>122000</v>
      </c>
      <c r="J23" s="41">
        <f>IF(SUM(J5,J12,J20)=0,"",SUM((J5,J12,J20)))</f>
        <v>0.21669626998223801</v>
      </c>
    </row>
    <row r="24" spans="2:10" s="1" customFormat="1" ht="21.5" customHeight="1" x14ac:dyDescent="0.4">
      <c r="B24" s="47" t="s">
        <v>23</v>
      </c>
      <c r="C24" s="61" t="s">
        <v>17</v>
      </c>
      <c r="D24" s="46">
        <v>200000</v>
      </c>
      <c r="E24" s="7"/>
      <c r="F24" s="24"/>
      <c r="G24" s="33"/>
      <c r="H24" s="31"/>
      <c r="I24" s="31"/>
      <c r="J24" s="32"/>
    </row>
    <row r="25" spans="2:10" s="1" customFormat="1" ht="21.5" customHeight="1" x14ac:dyDescent="0.4">
      <c r="B25" s="47" t="s">
        <v>14</v>
      </c>
      <c r="C25" s="61"/>
      <c r="D25" s="46">
        <v>0</v>
      </c>
      <c r="E25" s="7"/>
      <c r="F25" s="24"/>
      <c r="G25" s="30"/>
      <c r="H25" s="31"/>
      <c r="I25" s="31"/>
      <c r="J25" s="32"/>
    </row>
    <row r="26" spans="2:10" s="1" customFormat="1" ht="21.5" customHeight="1" x14ac:dyDescent="0.4">
      <c r="B26" s="47" t="s">
        <v>15</v>
      </c>
      <c r="C26" s="61"/>
      <c r="D26" s="46">
        <v>0</v>
      </c>
      <c r="E26" s="7"/>
      <c r="F26" s="24"/>
      <c r="G26" s="33"/>
      <c r="H26" s="31"/>
      <c r="I26" s="36"/>
      <c r="J26" s="32"/>
    </row>
    <row r="27" spans="2:10" s="1" customFormat="1" ht="21.5" customHeight="1" thickBot="1" x14ac:dyDescent="0.45">
      <c r="B27" s="47" t="s">
        <v>16</v>
      </c>
      <c r="C27" s="61"/>
      <c r="D27" s="46">
        <v>15000</v>
      </c>
      <c r="E27" s="7"/>
      <c r="F27" s="24"/>
      <c r="G27" s="33"/>
      <c r="H27" s="31"/>
      <c r="I27" s="31"/>
      <c r="J27" s="32"/>
    </row>
    <row r="28" spans="2:10" ht="35" customHeight="1" thickBot="1" x14ac:dyDescent="0.45">
      <c r="B28" s="3" t="s">
        <v>19</v>
      </c>
      <c r="C28" s="9"/>
      <c r="D28" s="5">
        <f>IF(SUM(D29:D34)=0,"",SUM(D29:D34))</f>
        <v>50000</v>
      </c>
      <c r="E28" s="55">
        <f>IFERROR(D28/D36,"")</f>
        <v>8.8809946714031973E-2</v>
      </c>
      <c r="F28" s="23"/>
      <c r="G28" s="50" t="s">
        <v>49</v>
      </c>
      <c r="H28" s="26"/>
      <c r="I28" s="27">
        <f>IFERROR(D36-I23,"")</f>
        <v>441000</v>
      </c>
      <c r="J28" s="37">
        <f>IFERROR(I28/D36,"")</f>
        <v>0.78330373001776199</v>
      </c>
    </row>
    <row r="29" spans="2:10" ht="21.5" customHeight="1" x14ac:dyDescent="0.4">
      <c r="B29" s="47" t="s">
        <v>40</v>
      </c>
      <c r="C29" s="61" t="s">
        <v>17</v>
      </c>
      <c r="D29" s="46">
        <v>0</v>
      </c>
      <c r="E29" s="7"/>
      <c r="F29" s="24"/>
      <c r="G29" s="43" t="s">
        <v>35</v>
      </c>
      <c r="H29" s="28"/>
      <c r="I29" s="28"/>
      <c r="J29" s="29"/>
    </row>
    <row r="30" spans="2:10" ht="21.5" customHeight="1" x14ac:dyDescent="0.4">
      <c r="B30" s="47" t="s">
        <v>42</v>
      </c>
      <c r="C30" s="61"/>
      <c r="D30" s="46">
        <v>0</v>
      </c>
      <c r="E30" s="7"/>
      <c r="F30" s="24"/>
      <c r="G30" s="44" t="s">
        <v>36</v>
      </c>
      <c r="H30" s="31"/>
      <c r="I30" s="31"/>
      <c r="J30" s="32"/>
    </row>
    <row r="31" spans="2:10" ht="21.5" customHeight="1" x14ac:dyDescent="0.4">
      <c r="B31" s="47" t="s">
        <v>20</v>
      </c>
      <c r="C31" s="61"/>
      <c r="D31" s="46">
        <v>30000</v>
      </c>
      <c r="E31" s="7"/>
      <c r="F31" s="24"/>
      <c r="G31" s="44" t="s">
        <v>37</v>
      </c>
      <c r="H31" s="31"/>
      <c r="I31" s="36">
        <f>IFERROR(I28-D20,"")</f>
        <v>253000</v>
      </c>
      <c r="J31" s="32"/>
    </row>
    <row r="32" spans="2:10" ht="21.5" customHeight="1" x14ac:dyDescent="0.4">
      <c r="B32" s="47" t="s">
        <v>21</v>
      </c>
      <c r="C32" s="61"/>
      <c r="D32" s="46">
        <v>0</v>
      </c>
      <c r="E32" s="7"/>
      <c r="F32" s="24"/>
      <c r="G32" s="33"/>
      <c r="H32" s="31"/>
      <c r="I32" s="31"/>
      <c r="J32" s="32"/>
    </row>
    <row r="33" spans="2:10" ht="21.5" customHeight="1" x14ac:dyDescent="0.4">
      <c r="B33" s="47" t="s">
        <v>41</v>
      </c>
      <c r="C33" s="61"/>
      <c r="D33" s="46">
        <v>0</v>
      </c>
      <c r="E33" s="7"/>
      <c r="F33" s="24"/>
      <c r="G33" s="44" t="s">
        <v>54</v>
      </c>
      <c r="H33" s="31"/>
      <c r="I33" s="31"/>
      <c r="J33" s="32"/>
    </row>
    <row r="34" spans="2:10" ht="21.5" customHeight="1" thickBot="1" x14ac:dyDescent="0.45">
      <c r="B34" s="48" t="s">
        <v>22</v>
      </c>
      <c r="C34" s="61"/>
      <c r="D34" s="46">
        <v>20000</v>
      </c>
      <c r="E34" s="7"/>
      <c r="F34" s="24"/>
      <c r="G34" s="45" t="s">
        <v>54</v>
      </c>
      <c r="H34" s="34"/>
      <c r="I34" s="34"/>
      <c r="J34" s="35"/>
    </row>
    <row r="35" spans="2:10" ht="7.7" customHeight="1" x14ac:dyDescent="0.4">
      <c r="B35" s="12"/>
      <c r="C35" s="13"/>
      <c r="D35" s="14"/>
      <c r="E35" s="15"/>
      <c r="F35" s="15"/>
      <c r="G35" s="2"/>
      <c r="H35" s="16"/>
      <c r="I35" s="17"/>
      <c r="J35" s="18"/>
    </row>
    <row r="36" spans="2:10" ht="18.75" customHeight="1" thickBot="1" x14ac:dyDescent="0.45">
      <c r="B36" s="53" t="s">
        <v>18</v>
      </c>
      <c r="C36" s="20"/>
      <c r="D36" s="57">
        <f>IF(SUM(D5,D12,D20,D23,D28)=0,"",SUM(D5,D12,D20,D23,D28))</f>
        <v>563000</v>
      </c>
      <c r="E36" s="21">
        <f>IF(SUM(E5,E12,E20,E23,E28)=0,"",SUM(E5,E12,E20,E23,E28))</f>
        <v>1</v>
      </c>
      <c r="F36" s="19"/>
      <c r="G36" s="52" t="s">
        <v>51</v>
      </c>
      <c r="H36" s="20"/>
      <c r="I36" s="57">
        <f>IF(SUM(I23,I28)=0,"",SUM(I23,I28))</f>
        <v>563000</v>
      </c>
      <c r="J36" s="54">
        <f>IF(SUM(J28,J23)=0,"",SUM(J28,J23))</f>
        <v>1</v>
      </c>
    </row>
    <row r="37" spans="2:10" ht="2.75" customHeight="1" thickBot="1" x14ac:dyDescent="0.45">
      <c r="B37" s="38"/>
      <c r="C37" s="39"/>
      <c r="D37" s="38"/>
      <c r="E37" s="40"/>
      <c r="F37" s="40"/>
      <c r="G37" s="38"/>
      <c r="H37" s="39"/>
      <c r="I37" s="38"/>
      <c r="J37" s="38"/>
    </row>
  </sheetData>
  <sheetProtection algorithmName="SHA-512" hashValue="i40aWBBq9SMkpwaxVriBEprhGoeLMB+gauXA6riiXwpOZPRwf1tkiBRI5G801ylJQfVLeC2aYneCAsdHzJfnCA==" saltValue="lRFPrx190LJ+6FM9ELeA5A==" spinCount="100000" sheet="1" selectLockedCells="1"/>
  <mergeCells count="11">
    <mergeCell ref="B2:J2"/>
    <mergeCell ref="C24:C27"/>
    <mergeCell ref="C29:C34"/>
    <mergeCell ref="C21:C22"/>
    <mergeCell ref="H21:H22"/>
    <mergeCell ref="C6:C11"/>
    <mergeCell ref="C13:C19"/>
    <mergeCell ref="G4:J4"/>
    <mergeCell ref="H6:H11"/>
    <mergeCell ref="H13:H19"/>
    <mergeCell ref="B4:E4"/>
  </mergeCells>
  <pageMargins left="0.70866141732283472" right="0.70866141732283472" top="0.78740157480314965" bottom="0.78740157480314965" header="0.31496062992125984" footer="0.31496062992125984"/>
  <pageSetup paperSize="9" scale="63"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Privatbilanz</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Stefan-Notebook</dc:creator>
  <cp:lastModifiedBy>Stefan-Notebook</cp:lastModifiedBy>
  <cp:lastPrinted>2019-08-20T16:03:04Z</cp:lastPrinted>
  <dcterms:created xsi:type="dcterms:W3CDTF">2019-08-20T15:04:56Z</dcterms:created>
  <dcterms:modified xsi:type="dcterms:W3CDTF">2020-06-08T15:09:24Z</dcterms:modified>
</cp:coreProperties>
</file>