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showInkAnnotation="0" autoCompressPictures="0"/>
  <xr:revisionPtr revIDLastSave="0" documentId="8_{0554E6F8-AF13-435E-8E80-88A07D5D277B}" xr6:coauthVersionLast="34" xr6:coauthVersionMax="34" xr10:uidLastSave="{00000000-0000-0000-0000-000000000000}"/>
  <bookViews>
    <workbookView xWindow="0" yWindow="0" windowWidth="20000" windowHeight="8707" tabRatio="500" xr2:uid="{00000000-000D-0000-FFFF-FFFF00000000}"/>
  </bookViews>
  <sheets>
    <sheet name="Vorwärtsrechnung " sheetId="2" r:id="rId1"/>
    <sheet name="Mindestanforderungen an Rendite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G10" i="2" s="1"/>
  <c r="B29" i="2" s="1"/>
  <c r="F16" i="2"/>
  <c r="B22" i="2"/>
  <c r="F14" i="1"/>
  <c r="B21" i="1"/>
  <c r="B28" i="1"/>
  <c r="B37" i="2" l="1"/>
  <c r="B45" i="2"/>
</calcChain>
</file>

<file path=xl/sharedStrings.xml><?xml version="1.0" encoding="utf-8"?>
<sst xmlns="http://schemas.openxmlformats.org/spreadsheetml/2006/main" count="55" uniqueCount="37">
  <si>
    <t xml:space="preserve">Anleitung: Bitte die gelb gefüllten Felder mit Eingaben versehen. </t>
  </si>
  <si>
    <t xml:space="preserve">Rote Felder nicht überschreiben !!! </t>
  </si>
  <si>
    <t xml:space="preserve">Grün = Ergebnisausgabe </t>
  </si>
  <si>
    <t>Einmalige Kosten (z.b.: Ausgabeaufschlag) als Dezimalzahl</t>
  </si>
  <si>
    <t>Kf</t>
  </si>
  <si>
    <t>Variable jährliche Kosten (z.b.: Service Fee) als Dezimalzahl</t>
  </si>
  <si>
    <t>Kv</t>
  </si>
  <si>
    <t>Inflationsrate als Dezimalzahl</t>
  </si>
  <si>
    <t>Inf</t>
  </si>
  <si>
    <t>Steuersatz als Dezimalzahl</t>
  </si>
  <si>
    <t>t</t>
  </si>
  <si>
    <t>Haltedauer in Jahren</t>
  </si>
  <si>
    <t>n</t>
  </si>
  <si>
    <t>Modifizierter Kostensatz</t>
  </si>
  <si>
    <t>K</t>
  </si>
  <si>
    <t>X=</t>
  </si>
  <si>
    <t>Rendite-Mindestanforderungen  für den realen Vermögenserhalt</t>
  </si>
  <si>
    <r>
      <t>Berücksichtigung von Inflation, Steuern,  Transaktionskosten (</t>
    </r>
    <r>
      <rPr>
        <b/>
        <sz val="10"/>
        <rFont val="Arial"/>
        <family val="2"/>
      </rPr>
      <t>Transaktionskosten sind steuerlich abzugsfähig)</t>
    </r>
  </si>
  <si>
    <r>
      <rPr>
        <b/>
        <u/>
        <sz val="12"/>
        <rFont val="Arial"/>
        <family val="2"/>
      </rPr>
      <t>Situation 1:</t>
    </r>
    <r>
      <rPr>
        <b/>
        <u/>
        <sz val="10"/>
        <rFont val="Arial"/>
        <family val="2"/>
      </rPr>
      <t xml:space="preserve">  Kosten sind steuerlich abzugsfähig</t>
    </r>
  </si>
  <si>
    <r>
      <rPr>
        <b/>
        <u/>
        <sz val="12"/>
        <rFont val="Arial"/>
        <family val="2"/>
      </rPr>
      <t>Situation 2:</t>
    </r>
    <r>
      <rPr>
        <b/>
        <u/>
        <sz val="10"/>
        <rFont val="Arial"/>
        <family val="2"/>
      </rPr>
      <t xml:space="preserve">  Kosten sind nicht steuerlich abzugsfähig)</t>
    </r>
  </si>
  <si>
    <t>Das bleibt Ihnen von Ihrer Bruttorendite übrig…</t>
  </si>
  <si>
    <t>Einmalige Kosten (z.B.: Ausgabeaufschlag) als Dezimalzahl</t>
  </si>
  <si>
    <t>Variable jährliche Kosten (z.B.: Service Fee) als Dezimalzahl</t>
  </si>
  <si>
    <t>Brutto-Rendite p.a. Ihrer Geldanlage als Dezimalzahl</t>
  </si>
  <si>
    <t>Teilergebnis 2: Reale Verzinsung nach Steuern, also nach Inflation und Besteuerung, aber vor Kosten</t>
  </si>
  <si>
    <t>Teilergebnis 4: Reale Verzinsung nach Inflation, Steuern und Kosten (Annahme: Kosten sind steuerlich abzugsfähig)</t>
  </si>
  <si>
    <t xml:space="preserve">unsichtbare </t>
  </si>
  <si>
    <t>Hilfszeile</t>
  </si>
  <si>
    <t>Wenn Sie Ihrer angenommenen Bruttorendite die Inflationsrate gegenüberstellen, dann bleiben jährlich noch …</t>
  </si>
  <si>
    <t>Und sollten Sie alle Kosten steuermindernd berücksichtigen können, dann verbessert sich Ihr jährliches Ergebnis auf ….</t>
  </si>
  <si>
    <t>r</t>
  </si>
  <si>
    <t>Teilergebnis 3: Reale Verzinsung nach Inflation, Steuern und Kosten (Annahme: Kosten sind nicht steuerabzugsfähig)</t>
  </si>
  <si>
    <t>Teilergebnis 1 Reale Verzinsung, also Rendite nach Inflation, aber vor Kosten und Steuern</t>
  </si>
  <si>
    <r>
      <t>Berücksichtigung von Inflation, Steuern, variablen Transaktionskosten, Einmalkosten quick and dirty k</t>
    </r>
    <r>
      <rPr>
        <b/>
        <sz val="10"/>
        <rFont val="Arial"/>
        <family val="2"/>
      </rPr>
      <t>Keine steuerliche Abzugsfähigkeit der Transaktionskosten)</t>
    </r>
  </si>
  <si>
    <t xml:space="preserve">Angenommen, die Kosten Ihrer Anlage mindern nicht den steuerpflichtigen Ertrag (das ist bei der KESt überwiegend der Fall), </t>
  </si>
  <si>
    <t xml:space="preserve">erzielen Sie insgesamt pro Jahr ... </t>
  </si>
  <si>
    <t>Wenn Sie Ihre Einkünfte nach deutschem Steuerrecht mit dem KESt-Satz versteuern, dann bleiben Ihnen vor Kosten noch jährlich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</si>
</sst>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;;;"/>
  </numFmts>
  <fonts count="8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2" fillId="4" borderId="0" xfId="0" applyFont="1" applyFill="1" applyAlignment="1">
      <alignment horizontal="right"/>
    </xf>
    <xf numFmtId="10" fontId="0" fillId="4" borderId="0" xfId="0" applyNumberFormat="1" applyFont="1" applyFill="1" applyAlignment="1">
      <alignment horizontal="left"/>
    </xf>
    <xf numFmtId="0" fontId="4" fillId="0" borderId="0" xfId="0" applyFont="1"/>
    <xf numFmtId="10" fontId="0" fillId="0" borderId="0" xfId="1" applyNumberFormat="1" applyFont="1"/>
    <xf numFmtId="164" fontId="0" fillId="2" borderId="0" xfId="0" applyNumberFormat="1" applyFont="1" applyFill="1" applyProtection="1">
      <protection locked="0"/>
    </xf>
    <xf numFmtId="1" fontId="0" fillId="2" borderId="0" xfId="0" applyNumberFormat="1" applyFont="1" applyFill="1" applyProtection="1">
      <protection locked="0"/>
    </xf>
    <xf numFmtId="0" fontId="7" fillId="0" borderId="0" xfId="0" applyFont="1"/>
    <xf numFmtId="165" fontId="0" fillId="0" borderId="0" xfId="0" applyNumberFormat="1" applyFont="1"/>
    <xf numFmtId="10" fontId="2" fillId="4" borderId="0" xfId="0" applyNumberFormat="1" applyFont="1" applyFill="1" applyAlignment="1" applyProtection="1">
      <alignment horizontal="left"/>
      <protection hidden="1"/>
    </xf>
    <xf numFmtId="164" fontId="0" fillId="3" borderId="0" xfId="0" applyNumberFormat="1" applyFont="1" applyFill="1" applyProtection="1">
      <protection hidden="1"/>
    </xf>
    <xf numFmtId="10" fontId="0" fillId="4" borderId="0" xfId="0" applyNumberFormat="1" applyFont="1" applyFill="1" applyAlignment="1" applyProtection="1">
      <alignment horizontal="left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schliesslich-ist-es-ihr-geld.de/finanzblog/" TargetMode="External"/><Relationship Id="rId5" Type="http://schemas.openxmlformats.org/officeDocument/2006/relationships/image" Target="../media/image3.jpg"/><Relationship Id="rId4" Type="http://schemas.openxmlformats.org/officeDocument/2006/relationships/hyperlink" Target="https://www.amazon.de/Hartmut-Walz/e/B00IY4EF4Q/ref=sr_tc_2_0?qid=1534399973&amp;sr=8-2-en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schliesslich-ist-es-ihr-geld.de/finanzblog/" TargetMode="External"/><Relationship Id="rId5" Type="http://schemas.openxmlformats.org/officeDocument/2006/relationships/image" Target="../media/image3.jpg"/><Relationship Id="rId4" Type="http://schemas.openxmlformats.org/officeDocument/2006/relationships/hyperlink" Target="https://www.amazon.de/Hartmut-Walz/e/B00IY4EF4Q/ref=sr_tc_2_0?qid=1534399973&amp;sr=8-2-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525861</xdr:colOff>
      <xdr:row>1</xdr:row>
      <xdr:rowOff>176211</xdr:rowOff>
    </xdr:from>
    <xdr:to>
      <xdr:col>15</xdr:col>
      <xdr:colOff>470299</xdr:colOff>
      <xdr:row>35</xdr:row>
      <xdr:rowOff>60854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48986" y="364727"/>
          <a:ext cx="7246938" cy="6403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Ausgangsüberlegung</a:t>
          </a:r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 (Vorwärts-Rechnung): </a:t>
          </a:r>
        </a:p>
        <a:p>
          <a:endParaRPr lang="de-DE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dieser Rechnung können Sie erfahren, welche positive oder negative Rendite Sie aus einer Anlage nach Berücksichtigung von Inflation,</a:t>
          </a:r>
          <a:r>
            <a:rPr lang="de-DE" sz="1200" b="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Besteuerung und einmaligen sowie jährlich wiederkehrenden Kosten von Ihrer Geldanlage noch übrig bleibt. Erschrecken Sie nicht, wenn das Ergebnis negativ sein sollte - das war schon in früheren Zeiten und vor der Nullzinspolitik häufig so, nur haben die meisten Anleger das nicht bemerkt, da sie der Geldillusion (vgl. Kapitel 1 und 2 in Teil A des Buches) unterlagen.</a:t>
          </a:r>
        </a:p>
        <a:p>
          <a:endParaRPr lang="de-DE" sz="1200" b="0" i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Sie errechnen wollen, welche Mindestverzinsung Sie benötigen, um bei gegebenen Rahmenbedingungen auf die "schwarze Null" zu kommen, dann klicken Sie die Tabelle "Mindestanforderungen an Rendite" an.  </a:t>
          </a:r>
          <a:endParaRPr lang="de-DE" sz="1200" b="0" i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Vorgehensweise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In das oberste gelbe Feld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(F10)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tragen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Sie die jährliche Rendite einer Ihnen konkret vorliegenden Anlagemöglichkeit ein. Voreingestellt sind 4 % - also in Dezimalschreibweise 0,04.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Darunter (</a:t>
          </a:r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Feld F11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) tragen Sie eventuell anfallende Einmalkosten der Anlage (z. B. ein Agio oder Kaufgebühren oder Provisionen) ein.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In </a:t>
          </a:r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F12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schreiben Sie entsprechend die jährlich wiederkehrend anfallenden Kosten (z. B. die Gesamtkostenquote = TER). </a:t>
          </a:r>
        </a:p>
        <a:p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F13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füllen Sie mit der Ihnen bekannten aktuellen Inflationsrate oder der über die Anlagedauer erwartete Inflationsrate. Sie können auch "spielen", indem Sie verschiedene Annahmen/Szenarien der Inflationsrate nacheinander durchrechnen.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Als Steuersatz ist bereits die Dezimalzahl von 29 % eingestellt, nur wenn Sie nicht in Deutschland steuerpflichtig sind oder aus der Kirche ausgetreten sind, sollten Sie hier einen anderen Wert eintragen.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Die Haltedauer in Jahren (</a:t>
          </a:r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F15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) ist lediglich dafür relevant, um die Einmalkosten aus Zeile 11 jährlich umzurechnen. Je größer Ihre erwartete oder tatsächliche Haltedauer, desto geringer der jährliche Anteil, der automatisch in Zelle F 15 eingeht. Sie wissen ja: "Hin und her - Taschen leer".</a:t>
          </a:r>
          <a:b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Das rote Feld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(F16)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bitte nicht überschreiben.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Anmerkung: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Wenn eine Abzugsgröße nicht relevant ist, können Sie in das entsprechende gelbe Feld einfach "0" eingeben. Somit sind auch die Werte für Extremsituationen: "Keine Einmalkosten", "keine jährlichen Kosten", "Keine Inflation" oder "keine Steuerbelastung" - z. B. wg. Freibetrag einfach darstellbar. 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495163</xdr:colOff>
      <xdr:row>1</xdr:row>
      <xdr:rowOff>187099</xdr:rowOff>
    </xdr:from>
    <xdr:to>
      <xdr:col>7</xdr:col>
      <xdr:colOff>408789</xdr:colOff>
      <xdr:row>6</xdr:row>
      <xdr:rowOff>39688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663" y="375615"/>
          <a:ext cx="1739251" cy="904307"/>
        </a:xfrm>
        <a:prstGeom prst="rect">
          <a:avLst/>
        </a:prstGeom>
      </xdr:spPr>
    </xdr:pic>
    <xdr:clientData/>
  </xdr:twoCellAnchor>
  <xdr:twoCellAnchor editAs="oneCell">
    <xdr:from>
      <xdr:col>0</xdr:col>
      <xdr:colOff>9922</xdr:colOff>
      <xdr:row>45</xdr:row>
      <xdr:rowOff>89296</xdr:rowOff>
    </xdr:from>
    <xdr:to>
      <xdr:col>7</xdr:col>
      <xdr:colOff>178594</xdr:colOff>
      <xdr:row>49</xdr:row>
      <xdr:rowOff>60115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" y="8493124"/>
          <a:ext cx="7391797" cy="724881"/>
        </a:xfrm>
        <a:prstGeom prst="rect">
          <a:avLst/>
        </a:prstGeom>
      </xdr:spPr>
    </xdr:pic>
    <xdr:clientData/>
  </xdr:twoCellAnchor>
  <xdr:twoCellAnchor editAs="oneCell">
    <xdr:from>
      <xdr:col>1</xdr:col>
      <xdr:colOff>466328</xdr:colOff>
      <xdr:row>49</xdr:row>
      <xdr:rowOff>49609</xdr:rowOff>
    </xdr:from>
    <xdr:to>
      <xdr:col>5</xdr:col>
      <xdr:colOff>322606</xdr:colOff>
      <xdr:row>62</xdr:row>
      <xdr:rowOff>44208</xdr:rowOff>
    </xdr:to>
    <xdr:pic>
      <xdr:nvPicPr>
        <xdr:cNvPr id="6" name="Grafik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22"/>
        <a:stretch/>
      </xdr:blipFill>
      <xdr:spPr>
        <a:xfrm>
          <a:off x="1379141" y="9207500"/>
          <a:ext cx="4340965" cy="2445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3</xdr:row>
      <xdr:rowOff>76200</xdr:rowOff>
    </xdr:from>
    <xdr:to>
      <xdr:col>12</xdr:col>
      <xdr:colOff>476250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96075" y="752475"/>
          <a:ext cx="5581650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Ausgangsüberlegung (Rückwärts-Rechnung): 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Welche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Rendite </a:t>
          </a:r>
          <a:r>
            <a:rPr lang="de-DE" sz="1200" b="1" i="1" baseline="0">
              <a:latin typeface="Arial" panose="020B0604020202020204" pitchFamily="34" charset="0"/>
              <a:cs typeface="Arial" panose="020B0604020202020204" pitchFamily="34" charset="0"/>
            </a:rPr>
            <a:t>müssten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Sie mindestens jährlich erzielen, wenn Sie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- nach Inflation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- nach Besteuerung Ihres Nominalertrages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- nach Einmalkosten der Geldanlage und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- nach jährlich wiederkehrenden Kosten </a:t>
          </a: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zumindest Ihre Kaufkraft erhalten wollen?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Kurz: Welche Rendite benötigen Sie für die reale schwarze Null?</a:t>
          </a:r>
        </a:p>
        <a:p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Vorgehensweise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Bitte die für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Sie aktuell zutreffenden Daten in die gelben Felder eintragen.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Das rote Feld mit dem Zwischenergebnis bitte nicht überschreiben.  </a:t>
          </a:r>
        </a:p>
        <a:p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Anmerkung: </a:t>
          </a:r>
        </a:p>
        <a:p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Wenn eine Abzugsgröße nicht relevant ist, können Sie in das entsprechende gelbe Feld einfach "0" eingeben. Somit sind auch die Werte für Extremsituationen: "Keine Einmalkosten", "keine jährlichen Kosten", "Keine Inflation" oder "keine Steuerbelastung" - z. B. wg. Freibetrag einfach darstellbar. 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720414</xdr:colOff>
      <xdr:row>3</xdr:row>
      <xdr:rowOff>85725</xdr:rowOff>
    </xdr:from>
    <xdr:to>
      <xdr:col>6</xdr:col>
      <xdr:colOff>327369</xdr:colOff>
      <xdr:row>7</xdr:row>
      <xdr:rowOff>76200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689" y="762000"/>
          <a:ext cx="143575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28</xdr:row>
      <xdr:rowOff>114300</xdr:rowOff>
    </xdr:from>
    <xdr:to>
      <xdr:col>6</xdr:col>
      <xdr:colOff>257176</xdr:colOff>
      <xdr:row>31</xdr:row>
      <xdr:rowOff>187311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572125"/>
          <a:ext cx="6572250" cy="64451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31</xdr:row>
      <xdr:rowOff>180975</xdr:rowOff>
    </xdr:from>
    <xdr:to>
      <xdr:col>5</xdr:col>
      <xdr:colOff>83290</xdr:colOff>
      <xdr:row>44</xdr:row>
      <xdr:rowOff>149777</xdr:rowOff>
    </xdr:to>
    <xdr:pic>
      <xdr:nvPicPr>
        <xdr:cNvPr id="5" name="Grafi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22"/>
        <a:stretch/>
      </xdr:blipFill>
      <xdr:spPr>
        <a:xfrm>
          <a:off x="1143000" y="6210300"/>
          <a:ext cx="4340965" cy="2445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5"/>
  <sheetViews>
    <sheetView showGridLines="0" tabSelected="1" zoomScale="96" zoomScaleNormal="96" zoomScalePageLayoutView="96" workbookViewId="0">
      <selection activeCell="F10" sqref="F10"/>
    </sheetView>
  </sheetViews>
  <sheetFormatPr baseColWidth="10" defaultColWidth="10.6484375" defaultRowHeight="15" x14ac:dyDescent="0.45"/>
  <cols>
    <col min="1" max="3" width="10.6484375" style="1"/>
    <col min="4" max="4" width="20.34765625" style="1" customWidth="1"/>
    <col min="5" max="5" width="10.6484375" style="1"/>
    <col min="6" max="6" width="10.6484375" style="2"/>
    <col min="7" max="16384" width="10.6484375" style="1"/>
  </cols>
  <sheetData>
    <row r="3" spans="1:10" ht="22.35" x14ac:dyDescent="0.65">
      <c r="A3" s="9" t="s">
        <v>20</v>
      </c>
    </row>
    <row r="5" spans="1:10" x14ac:dyDescent="0.45">
      <c r="A5" s="3" t="s">
        <v>0</v>
      </c>
      <c r="B5" s="3"/>
      <c r="C5" s="3"/>
      <c r="D5" s="3"/>
      <c r="E5" s="3"/>
      <c r="F5" s="4"/>
      <c r="G5" s="3"/>
      <c r="J5" s="13" t="s">
        <v>30</v>
      </c>
    </row>
    <row r="6" spans="1:10" x14ac:dyDescent="0.45">
      <c r="A6" s="3" t="s">
        <v>1</v>
      </c>
      <c r="B6" s="3"/>
      <c r="C6" s="3"/>
      <c r="D6" s="3"/>
      <c r="E6" s="3"/>
      <c r="F6" s="4"/>
      <c r="G6" s="3"/>
    </row>
    <row r="7" spans="1:10" x14ac:dyDescent="0.45">
      <c r="A7" s="3" t="s">
        <v>2</v>
      </c>
      <c r="B7" s="3"/>
      <c r="C7" s="3"/>
      <c r="D7" s="3"/>
      <c r="E7" s="3"/>
      <c r="F7" s="4"/>
      <c r="G7" s="3"/>
    </row>
    <row r="8" spans="1:10" x14ac:dyDescent="0.45">
      <c r="G8" s="14" t="s">
        <v>26</v>
      </c>
    </row>
    <row r="9" spans="1:10" x14ac:dyDescent="0.45">
      <c r="G9" s="14" t="s">
        <v>27</v>
      </c>
    </row>
    <row r="10" spans="1:10" x14ac:dyDescent="0.45">
      <c r="A10" s="5" t="s">
        <v>23</v>
      </c>
      <c r="F10" s="11">
        <v>0.04</v>
      </c>
      <c r="G10" s="14">
        <f>G14*F10</f>
        <v>2.8399999999999998E-2</v>
      </c>
    </row>
    <row r="11" spans="1:10" x14ac:dyDescent="0.45">
      <c r="A11" s="5" t="s">
        <v>3</v>
      </c>
      <c r="E11" s="5" t="s">
        <v>4</v>
      </c>
      <c r="F11" s="11">
        <v>0.05</v>
      </c>
      <c r="G11" s="14"/>
    </row>
    <row r="12" spans="1:10" x14ac:dyDescent="0.45">
      <c r="A12" s="5" t="s">
        <v>5</v>
      </c>
      <c r="E12" s="5" t="s">
        <v>6</v>
      </c>
      <c r="F12" s="11">
        <v>1.7500000000000002E-2</v>
      </c>
      <c r="G12" s="14"/>
    </row>
    <row r="13" spans="1:10" x14ac:dyDescent="0.45">
      <c r="A13" s="5" t="s">
        <v>7</v>
      </c>
      <c r="E13" s="5" t="s">
        <v>8</v>
      </c>
      <c r="F13" s="11">
        <v>0.02</v>
      </c>
      <c r="G13" s="14"/>
    </row>
    <row r="14" spans="1:10" x14ac:dyDescent="0.45">
      <c r="A14" s="5" t="s">
        <v>9</v>
      </c>
      <c r="E14" s="5" t="s">
        <v>10</v>
      </c>
      <c r="F14" s="11">
        <v>0.28999999999999998</v>
      </c>
      <c r="G14" s="14">
        <f>1-F14</f>
        <v>0.71</v>
      </c>
    </row>
    <row r="15" spans="1:10" x14ac:dyDescent="0.45">
      <c r="A15" s="5" t="s">
        <v>11</v>
      </c>
      <c r="E15" s="5" t="s">
        <v>12</v>
      </c>
      <c r="F15" s="12">
        <v>10</v>
      </c>
      <c r="G15" s="14"/>
    </row>
    <row r="16" spans="1:10" x14ac:dyDescent="0.45">
      <c r="A16" s="5" t="s">
        <v>13</v>
      </c>
      <c r="E16" s="5" t="s">
        <v>14</v>
      </c>
      <c r="F16" s="16">
        <f>F12+(F11/F15)</f>
        <v>2.2500000000000003E-2</v>
      </c>
      <c r="G16" s="14"/>
    </row>
    <row r="17" spans="1:7" x14ac:dyDescent="0.45">
      <c r="A17" s="5"/>
    </row>
    <row r="18" spans="1:7" x14ac:dyDescent="0.45">
      <c r="A18" s="6" t="s">
        <v>32</v>
      </c>
    </row>
    <row r="20" spans="1:7" x14ac:dyDescent="0.45">
      <c r="A20" s="5" t="s">
        <v>28</v>
      </c>
      <c r="G20" s="10"/>
    </row>
    <row r="22" spans="1:7" x14ac:dyDescent="0.45">
      <c r="A22" s="7" t="s">
        <v>15</v>
      </c>
      <c r="B22" s="17">
        <f>((1+F10)/(1+F13))-1</f>
        <v>1.9607843137254832E-2</v>
      </c>
      <c r="F22" s="1"/>
    </row>
    <row r="25" spans="1:7" x14ac:dyDescent="0.45">
      <c r="A25" s="6" t="s">
        <v>24</v>
      </c>
      <c r="F25" s="1"/>
    </row>
    <row r="27" spans="1:7" x14ac:dyDescent="0.45">
      <c r="A27" s="5" t="s">
        <v>36</v>
      </c>
      <c r="F27" s="1"/>
    </row>
    <row r="29" spans="1:7" x14ac:dyDescent="0.45">
      <c r="A29" s="7" t="s">
        <v>15</v>
      </c>
      <c r="B29" s="15">
        <f>(1+G10)/(1+F13)-1</f>
        <v>8.2352941176471184E-3</v>
      </c>
      <c r="F29" s="1"/>
    </row>
    <row r="32" spans="1:7" x14ac:dyDescent="0.45">
      <c r="A32" s="6" t="s">
        <v>31</v>
      </c>
      <c r="F32" s="1"/>
    </row>
    <row r="34" spans="1:6" x14ac:dyDescent="0.45">
      <c r="A34" s="5" t="s">
        <v>34</v>
      </c>
      <c r="F34" s="1"/>
    </row>
    <row r="35" spans="1:6" x14ac:dyDescent="0.45">
      <c r="A35" s="5" t="s">
        <v>35</v>
      </c>
      <c r="F35" s="1"/>
    </row>
    <row r="36" spans="1:6" x14ac:dyDescent="0.45">
      <c r="F36" s="1"/>
    </row>
    <row r="37" spans="1:6" x14ac:dyDescent="0.45">
      <c r="A37" s="7" t="s">
        <v>15</v>
      </c>
      <c r="B37" s="8">
        <f>B29-F16</f>
        <v>-1.4264705882352884E-2</v>
      </c>
      <c r="F37" s="1"/>
    </row>
    <row r="41" spans="1:6" x14ac:dyDescent="0.45">
      <c r="A41" s="6" t="s">
        <v>25</v>
      </c>
    </row>
    <row r="42" spans="1:6" x14ac:dyDescent="0.45">
      <c r="A42" s="6"/>
    </row>
    <row r="43" spans="1:6" x14ac:dyDescent="0.45">
      <c r="A43" s="5" t="s">
        <v>29</v>
      </c>
    </row>
    <row r="45" spans="1:6" x14ac:dyDescent="0.45">
      <c r="A45" s="7" t="s">
        <v>15</v>
      </c>
      <c r="B45" s="17">
        <f>B29-(F16*G14)</f>
        <v>-7.7397058823528812E-3</v>
      </c>
      <c r="F45" s="1"/>
    </row>
  </sheetData>
  <sheetProtection algorithmName="SHA-512" hashValue="tBui6ZCfJYthbuE/fBlfaVVsXfz5BDhd0EqlI6o0Q5nplayq+QIWu90x3KCgLfZhkHpYODdsVpS6EkBWQtg7Gg==" saltValue="USrYvE8AJLzP9FV28XWlqA==" spinCount="100000" sheet="1" objects="1" scenarios="1" selectLockedCells="1"/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8"/>
  <sheetViews>
    <sheetView showGridLines="0" zoomScaleNormal="100" workbookViewId="0">
      <selection activeCell="F13" sqref="F13"/>
    </sheetView>
  </sheetViews>
  <sheetFormatPr baseColWidth="10" defaultColWidth="10.6484375" defaultRowHeight="15" x14ac:dyDescent="0.45"/>
  <cols>
    <col min="1" max="3" width="10.6484375" style="1"/>
    <col min="4" max="4" width="20.34765625" style="1" customWidth="1"/>
    <col min="5" max="5" width="10.6484375" style="1"/>
    <col min="6" max="6" width="10.6484375" style="2"/>
    <col min="7" max="16384" width="10.6484375" style="1"/>
  </cols>
  <sheetData>
    <row r="3" spans="1:7" ht="22.35" x14ac:dyDescent="0.65">
      <c r="A3" s="9" t="s">
        <v>16</v>
      </c>
    </row>
    <row r="5" spans="1:7" x14ac:dyDescent="0.45">
      <c r="A5" s="3" t="s">
        <v>0</v>
      </c>
      <c r="B5" s="3"/>
      <c r="C5" s="3"/>
      <c r="D5" s="3"/>
      <c r="E5" s="3"/>
      <c r="F5" s="4"/>
      <c r="G5" s="3"/>
    </row>
    <row r="6" spans="1:7" x14ac:dyDescent="0.45">
      <c r="A6" s="3" t="s">
        <v>1</v>
      </c>
      <c r="B6" s="3"/>
      <c r="C6" s="3"/>
      <c r="D6" s="3"/>
      <c r="E6" s="3"/>
      <c r="F6" s="4"/>
      <c r="G6" s="3"/>
    </row>
    <row r="7" spans="1:7" x14ac:dyDescent="0.45">
      <c r="A7" s="3" t="s">
        <v>2</v>
      </c>
      <c r="B7" s="3"/>
      <c r="C7" s="3"/>
      <c r="D7" s="3"/>
      <c r="E7" s="3"/>
      <c r="F7" s="4"/>
      <c r="G7" s="3"/>
    </row>
    <row r="9" spans="1:7" x14ac:dyDescent="0.45">
      <c r="A9" s="5" t="s">
        <v>21</v>
      </c>
      <c r="E9" s="5" t="s">
        <v>4</v>
      </c>
      <c r="F9" s="11">
        <v>0</v>
      </c>
      <c r="G9" s="2"/>
    </row>
    <row r="10" spans="1:7" x14ac:dyDescent="0.45">
      <c r="A10" s="5" t="s">
        <v>22</v>
      </c>
      <c r="E10" s="5" t="s">
        <v>6</v>
      </c>
      <c r="F10" s="11">
        <v>0.01</v>
      </c>
      <c r="G10" s="2"/>
    </row>
    <row r="11" spans="1:7" x14ac:dyDescent="0.45">
      <c r="A11" s="5" t="s">
        <v>7</v>
      </c>
      <c r="E11" s="5" t="s">
        <v>8</v>
      </c>
      <c r="F11" s="11">
        <v>0.01</v>
      </c>
      <c r="G11" s="2"/>
    </row>
    <row r="12" spans="1:7" x14ac:dyDescent="0.45">
      <c r="A12" s="5" t="s">
        <v>9</v>
      </c>
      <c r="E12" s="5" t="s">
        <v>10</v>
      </c>
      <c r="F12" s="11">
        <v>0.28999999999999998</v>
      </c>
      <c r="G12" s="2"/>
    </row>
    <row r="13" spans="1:7" x14ac:dyDescent="0.45">
      <c r="A13" s="5" t="s">
        <v>11</v>
      </c>
      <c r="E13" s="5" t="s">
        <v>12</v>
      </c>
      <c r="F13" s="12">
        <v>3</v>
      </c>
    </row>
    <row r="14" spans="1:7" x14ac:dyDescent="0.45">
      <c r="A14" s="5" t="s">
        <v>13</v>
      </c>
      <c r="E14" s="5" t="s">
        <v>14</v>
      </c>
      <c r="F14" s="16">
        <f>F10+(F9/F13)</f>
        <v>0.01</v>
      </c>
    </row>
    <row r="15" spans="1:7" x14ac:dyDescent="0.45">
      <c r="A15" s="5"/>
    </row>
    <row r="17" spans="1:6" ht="15.35" x14ac:dyDescent="0.5">
      <c r="A17" s="6" t="s">
        <v>18</v>
      </c>
      <c r="F17" s="1"/>
    </row>
    <row r="19" spans="1:6" x14ac:dyDescent="0.45">
      <c r="A19" s="5" t="s">
        <v>17</v>
      </c>
      <c r="F19" s="1"/>
    </row>
    <row r="21" spans="1:6" x14ac:dyDescent="0.45">
      <c r="A21" s="7" t="s">
        <v>15</v>
      </c>
      <c r="B21" s="15">
        <f>(((1+$F$11)/(1-($F$14*(1-$F$12)))-1)/(1-$F$12))</f>
        <v>2.4256729824004012E-2</v>
      </c>
      <c r="F21" s="1"/>
    </row>
    <row r="24" spans="1:6" ht="15.35" x14ac:dyDescent="0.5">
      <c r="A24" s="6" t="s">
        <v>19</v>
      </c>
      <c r="F24" s="1"/>
    </row>
    <row r="26" spans="1:6" x14ac:dyDescent="0.45">
      <c r="A26" s="5" t="s">
        <v>33</v>
      </c>
      <c r="F26" s="1"/>
    </row>
    <row r="28" spans="1:6" x14ac:dyDescent="0.45">
      <c r="A28" s="7" t="s">
        <v>15</v>
      </c>
      <c r="B28" s="17">
        <f>(((1+$F$11)/(1-$F$14)-1)/(1-$F$12))</f>
        <v>2.8453549580310017E-2</v>
      </c>
      <c r="F28" s="1"/>
    </row>
  </sheetData>
  <sheetProtection algorithmName="SHA-512" hashValue="8LRPjwjvUxDtcmKRS5D7V+yQ7CkH45kWzXDhDjWhvxrrEV8BCs9hWAsx6PO5Wxcm7FB3ZrA4SY2F7d3/8FrvRA==" saltValue="nhw+enkJ11PMRfStqsTJtg==" spinCount="100000" sheet="1" objects="1" scenarios="1" selectLockedCells="1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Vorwärtsrechnung </vt:lpstr>
      <vt:lpstr>Mindestanforderungen an Rendite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2018-08-16T15:06:41Z</dcterms:created>
  <dcterms:modified xsi:type="dcterms:W3CDTF">2018-08-17T19:56:35Z</dcterms:modified>
</cp:coreProperties>
</file>